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52 Range" sheetId="1" r:id="rId1"/>
  </sheets>
  <definedNames>
    <definedName name="le" localSheetId="0">'52 Range'!$A$20</definedName>
    <definedName name="le">#REF!</definedName>
  </definedNames>
  <calcPr fullCalcOnLoad="1"/>
</workbook>
</file>

<file path=xl/sharedStrings.xml><?xml version="1.0" encoding="utf-8"?>
<sst xmlns="http://schemas.openxmlformats.org/spreadsheetml/2006/main" count="15" uniqueCount="15">
  <si>
    <t>Fuel 1</t>
  </si>
  <si>
    <t>Speed 1</t>
  </si>
  <si>
    <t>Speed 2</t>
  </si>
  <si>
    <t>Average Fuel</t>
  </si>
  <si>
    <t>Average Speed</t>
  </si>
  <si>
    <t>RPM 1</t>
  </si>
  <si>
    <t>RPM 2</t>
  </si>
  <si>
    <t>Fuel 2</t>
  </si>
  <si>
    <t>Average RPM</t>
  </si>
  <si>
    <t>Range</t>
  </si>
  <si>
    <t>52 Fuel Capacity:</t>
  </si>
  <si>
    <t>Range@90%</t>
  </si>
  <si>
    <t>Speed</t>
  </si>
  <si>
    <t>52 Range@90%</t>
  </si>
  <si>
    <t>Note: After 6,300 hours of experience, we've learned the data below is very accurate at higher engine loads. At lower, ocean-crossing engine loads, the data is more than 13% conservative. Which is to say, fuel economy and actual range is better than that reported here. For more information see http://mvdirona.com/2015/09/fuel-economy-and-range.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</si>
</sst>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00"/>
    <numFmt numFmtId="171" formatCode="0.000"/>
    <numFmt numFmtId="172" formatCode="0.0000000"/>
    <numFmt numFmtId="173" formatCode="0.00000000"/>
    <numFmt numFmtId="174" formatCode="0.000000000"/>
    <numFmt numFmtId="175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05"/>
          <c:w val="0.76325"/>
          <c:h val="0.8635"/>
        </c:manualLayout>
      </c:layout>
      <c:lineChart>
        <c:grouping val="standard"/>
        <c:varyColors val="0"/>
        <c:ser>
          <c:idx val="0"/>
          <c:order val="0"/>
          <c:tx>
            <c:v>52 Range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'52 Range'!$A$21:$A$30</c:f>
              <c:numCache/>
            </c:numRef>
          </c:cat>
          <c:val>
            <c:numRef>
              <c:f>'52 Range'!$B$21:$B$30</c:f>
              <c:numCache/>
            </c:numRef>
          </c:val>
          <c:smooth val="0"/>
        </c:ser>
        <c:marker val="1"/>
        <c:axId val="33270869"/>
        <c:axId val="31002366"/>
      </c:line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02366"/>
        <c:crosses val="autoZero"/>
        <c:auto val="1"/>
        <c:lblOffset val="100"/>
        <c:tickLblSkip val="1"/>
        <c:noMultiLvlLbl val="0"/>
      </c:catAx>
      <c:valAx>
        <c:axId val="31002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0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52825"/>
          <c:w val="0.19325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18</xdr:row>
      <xdr:rowOff>171450</xdr:rowOff>
    </xdr:from>
    <xdr:to>
      <xdr:col>8</xdr:col>
      <xdr:colOff>571500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2390775" y="3943350"/>
        <a:ext cx="45720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zoomScalePageLayoutView="0" workbookViewId="0" topLeftCell="A1">
      <selection activeCell="N2" sqref="N2"/>
    </sheetView>
  </sheetViews>
  <sheetFormatPr defaultColWidth="9.140625" defaultRowHeight="15"/>
  <cols>
    <col min="1" max="2" width="14.57421875" style="0" customWidth="1"/>
    <col min="3" max="3" width="12.7109375" style="0" bestFit="1" customWidth="1"/>
    <col min="7" max="7" width="12.421875" style="0" customWidth="1"/>
    <col min="8" max="8" width="14.140625" style="0" customWidth="1"/>
    <col min="9" max="9" width="14.28125" style="0" customWidth="1"/>
    <col min="14" max="14" width="8.140625" style="0" customWidth="1"/>
    <col min="18" max="18" width="13.421875" style="0" bestFit="1" customWidth="1"/>
    <col min="20" max="20" width="14.421875" style="0" bestFit="1" customWidth="1"/>
  </cols>
  <sheetData>
    <row r="2" spans="1:12" s="5" customFormat="1" ht="41.25" customHeight="1">
      <c r="A2" s="6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4" spans="1:11" ht="15">
      <c r="A4" t="s">
        <v>5</v>
      </c>
      <c r="B4" t="s">
        <v>0</v>
      </c>
      <c r="C4" t="s">
        <v>1</v>
      </c>
      <c r="D4" t="s">
        <v>6</v>
      </c>
      <c r="E4" t="s">
        <v>7</v>
      </c>
      <c r="F4" t="s">
        <v>2</v>
      </c>
      <c r="G4" t="s">
        <v>8</v>
      </c>
      <c r="H4" t="s">
        <v>3</v>
      </c>
      <c r="I4" t="s">
        <v>4</v>
      </c>
      <c r="J4" t="s">
        <v>9</v>
      </c>
      <c r="K4" t="s">
        <v>11</v>
      </c>
    </row>
    <row r="5" spans="1:19" ht="15">
      <c r="A5">
        <v>1008</v>
      </c>
      <c r="B5" s="2">
        <v>1.5</v>
      </c>
      <c r="C5" s="2">
        <v>5.5</v>
      </c>
      <c r="D5">
        <v>1007</v>
      </c>
      <c r="E5" s="2">
        <v>1.5</v>
      </c>
      <c r="F5" s="2">
        <v>5.1</v>
      </c>
      <c r="G5" s="1">
        <f>(A5+D5)/2</f>
        <v>1007.5</v>
      </c>
      <c r="H5" s="2">
        <f>(B5+E5)/2</f>
        <v>1.5</v>
      </c>
      <c r="I5" s="2">
        <f aca="true" t="shared" si="0" ref="I5:I14">(C5+F5)/2</f>
        <v>5.3</v>
      </c>
      <c r="J5" s="1">
        <f>($C$18/H5)*I5</f>
        <v>6607.333333333334</v>
      </c>
      <c r="K5" s="1">
        <f>($C$18*0.9/H5)*I5</f>
        <v>5946.599999999999</v>
      </c>
      <c r="P5" s="2"/>
      <c r="Q5" s="2"/>
      <c r="R5" s="3"/>
      <c r="S5" s="1"/>
    </row>
    <row r="6" spans="1:19" ht="15">
      <c r="A6">
        <v>1208</v>
      </c>
      <c r="B6" s="2">
        <v>2.3</v>
      </c>
      <c r="C6" s="2">
        <v>6.4</v>
      </c>
      <c r="D6">
        <v>1200</v>
      </c>
      <c r="E6" s="2">
        <v>2.5</v>
      </c>
      <c r="F6" s="2">
        <v>5.9</v>
      </c>
      <c r="G6" s="1">
        <f aca="true" t="shared" si="1" ref="G6:H14">(A6+D6)/2</f>
        <v>1204</v>
      </c>
      <c r="H6" s="2">
        <f t="shared" si="1"/>
        <v>2.4</v>
      </c>
      <c r="I6" s="2">
        <f t="shared" si="0"/>
        <v>6.15</v>
      </c>
      <c r="J6" s="1">
        <f aca="true" t="shared" si="2" ref="J6:J14">($C$18/H6)*I6</f>
        <v>4791.875000000001</v>
      </c>
      <c r="K6" s="1">
        <f aca="true" t="shared" si="3" ref="K6:K14">($C$18*0.9/H6)*I6</f>
        <v>4312.6875</v>
      </c>
      <c r="R6" s="3"/>
      <c r="S6" s="1"/>
    </row>
    <row r="7" spans="1:19" ht="15">
      <c r="A7">
        <v>1404</v>
      </c>
      <c r="B7" s="2">
        <v>3.6</v>
      </c>
      <c r="C7" s="2">
        <v>7.2</v>
      </c>
      <c r="D7">
        <v>1402</v>
      </c>
      <c r="E7" s="2">
        <v>3.7</v>
      </c>
      <c r="F7" s="2">
        <v>6.7</v>
      </c>
      <c r="G7" s="1">
        <f t="shared" si="1"/>
        <v>1403</v>
      </c>
      <c r="H7" s="2">
        <f t="shared" si="1"/>
        <v>3.6500000000000004</v>
      </c>
      <c r="I7" s="2">
        <f t="shared" si="0"/>
        <v>6.95</v>
      </c>
      <c r="J7" s="1">
        <f t="shared" si="2"/>
        <v>3560.6849315068494</v>
      </c>
      <c r="K7" s="1">
        <f t="shared" si="3"/>
        <v>3204.616438356164</v>
      </c>
      <c r="P7" s="2"/>
      <c r="Q7" s="2"/>
      <c r="R7" s="3"/>
      <c r="S7" s="1"/>
    </row>
    <row r="8" spans="1:19" ht="15">
      <c r="A8">
        <v>1602</v>
      </c>
      <c r="B8" s="2">
        <v>5.1</v>
      </c>
      <c r="C8" s="2">
        <v>8.1</v>
      </c>
      <c r="D8">
        <v>1603</v>
      </c>
      <c r="E8" s="2">
        <v>5.1</v>
      </c>
      <c r="F8" s="2">
        <v>7.2</v>
      </c>
      <c r="G8" s="1">
        <f t="shared" si="1"/>
        <v>1602.5</v>
      </c>
      <c r="H8" s="2">
        <f t="shared" si="1"/>
        <v>5.1</v>
      </c>
      <c r="I8" s="2">
        <f t="shared" si="0"/>
        <v>7.65</v>
      </c>
      <c r="J8" s="1">
        <f t="shared" si="2"/>
        <v>2805.0000000000005</v>
      </c>
      <c r="K8" s="1">
        <f t="shared" si="3"/>
        <v>2524.5</v>
      </c>
      <c r="R8" s="3"/>
      <c r="S8" s="1"/>
    </row>
    <row r="9" spans="1:19" ht="15">
      <c r="A9">
        <v>1803</v>
      </c>
      <c r="B9" s="2">
        <v>6.9</v>
      </c>
      <c r="C9" s="2">
        <v>8.7</v>
      </c>
      <c r="D9">
        <v>1802</v>
      </c>
      <c r="E9" s="2">
        <v>7</v>
      </c>
      <c r="F9" s="2">
        <v>7.9</v>
      </c>
      <c r="G9" s="1">
        <f t="shared" si="1"/>
        <v>1802.5</v>
      </c>
      <c r="H9" s="2">
        <f t="shared" si="1"/>
        <v>6.95</v>
      </c>
      <c r="I9" s="2">
        <f t="shared" si="0"/>
        <v>8.3</v>
      </c>
      <c r="J9" s="1">
        <f t="shared" si="2"/>
        <v>2233.2374100719426</v>
      </c>
      <c r="K9" s="1">
        <f t="shared" si="3"/>
        <v>2009.9136690647483</v>
      </c>
      <c r="P9" s="2"/>
      <c r="Q9" s="2"/>
      <c r="R9" s="3"/>
      <c r="S9" s="1"/>
    </row>
    <row r="10" spans="1:19" ht="15">
      <c r="A10">
        <v>2005</v>
      </c>
      <c r="B10" s="2">
        <v>8.8</v>
      </c>
      <c r="C10" s="2">
        <v>9.3</v>
      </c>
      <c r="D10">
        <v>1911</v>
      </c>
      <c r="E10" s="2">
        <v>7.9</v>
      </c>
      <c r="F10" s="2">
        <v>8</v>
      </c>
      <c r="G10" s="1">
        <f t="shared" si="1"/>
        <v>1958</v>
      </c>
      <c r="H10" s="2">
        <f t="shared" si="1"/>
        <v>8.350000000000001</v>
      </c>
      <c r="I10" s="2">
        <f>(C10+F10)/2</f>
        <v>8.65</v>
      </c>
      <c r="J10" s="1">
        <f t="shared" si="2"/>
        <v>1937.1856287425148</v>
      </c>
      <c r="K10" s="1">
        <f t="shared" si="3"/>
        <v>1743.4670658682633</v>
      </c>
      <c r="R10" s="3"/>
      <c r="S10" s="1"/>
    </row>
    <row r="11" spans="1:19" ht="15">
      <c r="A11">
        <v>2096</v>
      </c>
      <c r="B11" s="2">
        <v>9.8</v>
      </c>
      <c r="C11" s="2">
        <v>8.8</v>
      </c>
      <c r="D11">
        <v>2111</v>
      </c>
      <c r="E11" s="2">
        <v>10</v>
      </c>
      <c r="F11" s="2">
        <v>8.5</v>
      </c>
      <c r="G11" s="1">
        <f t="shared" si="1"/>
        <v>2103.5</v>
      </c>
      <c r="H11" s="2">
        <f t="shared" si="1"/>
        <v>9.9</v>
      </c>
      <c r="I11" s="2">
        <f>(C11+F11)/2</f>
        <v>8.65</v>
      </c>
      <c r="J11" s="1">
        <f t="shared" si="2"/>
        <v>1633.888888888889</v>
      </c>
      <c r="K11" s="1">
        <f t="shared" si="3"/>
        <v>1470.5</v>
      </c>
      <c r="P11" s="2"/>
      <c r="Q11" s="2"/>
      <c r="R11" s="3"/>
      <c r="S11" s="1"/>
    </row>
    <row r="12" spans="1:19" ht="15">
      <c r="A12">
        <v>2193</v>
      </c>
      <c r="B12" s="2">
        <v>10.7</v>
      </c>
      <c r="C12" s="2">
        <v>9.1</v>
      </c>
      <c r="D12">
        <v>2212</v>
      </c>
      <c r="E12" s="2">
        <v>10.8</v>
      </c>
      <c r="F12" s="2">
        <v>8.8</v>
      </c>
      <c r="G12" s="1">
        <f t="shared" si="1"/>
        <v>2202.5</v>
      </c>
      <c r="H12" s="2">
        <f t="shared" si="1"/>
        <v>10.75</v>
      </c>
      <c r="I12" s="2">
        <f t="shared" si="0"/>
        <v>8.95</v>
      </c>
      <c r="J12" s="1">
        <f t="shared" si="2"/>
        <v>1556.8837209302326</v>
      </c>
      <c r="K12" s="1">
        <f t="shared" si="3"/>
        <v>1401.1953488372092</v>
      </c>
      <c r="R12" s="3"/>
      <c r="S12" s="1"/>
    </row>
    <row r="13" spans="1:19" ht="15">
      <c r="A13">
        <v>2298</v>
      </c>
      <c r="B13" s="2">
        <v>11.7</v>
      </c>
      <c r="C13" s="2">
        <v>9.3</v>
      </c>
      <c r="D13">
        <v>2299</v>
      </c>
      <c r="E13" s="2">
        <v>11.7</v>
      </c>
      <c r="F13" s="2">
        <v>9</v>
      </c>
      <c r="G13" s="1">
        <f t="shared" si="1"/>
        <v>2298.5</v>
      </c>
      <c r="H13" s="2">
        <f t="shared" si="1"/>
        <v>11.7</v>
      </c>
      <c r="I13" s="2">
        <f t="shared" si="0"/>
        <v>9.15</v>
      </c>
      <c r="J13" s="1">
        <f t="shared" si="2"/>
        <v>1462.4358974358977</v>
      </c>
      <c r="K13" s="1">
        <f t="shared" si="3"/>
        <v>1316.1923076923078</v>
      </c>
      <c r="P13" s="2"/>
      <c r="Q13" s="2"/>
      <c r="R13" s="3"/>
      <c r="S13" s="1"/>
    </row>
    <row r="14" spans="1:19" ht="15">
      <c r="A14">
        <v>2395</v>
      </c>
      <c r="B14" s="2">
        <v>13.1</v>
      </c>
      <c r="C14" s="2">
        <v>9.5</v>
      </c>
      <c r="D14">
        <v>2393</v>
      </c>
      <c r="E14" s="2">
        <v>13</v>
      </c>
      <c r="F14" s="2">
        <v>9.2</v>
      </c>
      <c r="G14" s="1">
        <f t="shared" si="1"/>
        <v>2394</v>
      </c>
      <c r="H14" s="2">
        <f>(B14+E14)/2</f>
        <v>13.05</v>
      </c>
      <c r="I14" s="2">
        <f t="shared" si="0"/>
        <v>9.35</v>
      </c>
      <c r="J14" s="1">
        <f t="shared" si="2"/>
        <v>1339.8084291187738</v>
      </c>
      <c r="K14" s="1">
        <f t="shared" si="3"/>
        <v>1205.8275862068965</v>
      </c>
      <c r="P14" s="2"/>
      <c r="Q14" s="2"/>
      <c r="R14" s="3"/>
      <c r="S14" s="1"/>
    </row>
    <row r="15" spans="2:19" ht="15">
      <c r="B15" s="2"/>
      <c r="C15" s="2"/>
      <c r="E15" s="2"/>
      <c r="F15" s="2"/>
      <c r="G15" s="1"/>
      <c r="H15" s="2"/>
      <c r="I15" s="2"/>
      <c r="J15" s="1"/>
      <c r="K15" s="1"/>
      <c r="P15" s="2"/>
      <c r="Q15" s="2"/>
      <c r="R15" s="3"/>
      <c r="S15" s="1"/>
    </row>
    <row r="16" spans="2:19" ht="15">
      <c r="B16" s="2"/>
      <c r="C16" s="2"/>
      <c r="E16" s="2"/>
      <c r="F16" s="2"/>
      <c r="G16" s="1"/>
      <c r="H16" s="2"/>
      <c r="I16" s="2"/>
      <c r="J16" s="1"/>
      <c r="K16" s="1"/>
      <c r="P16" s="2"/>
      <c r="Q16" s="2"/>
      <c r="R16" s="3"/>
      <c r="S16" s="1"/>
    </row>
    <row r="17" spans="2:19" ht="15">
      <c r="B17" s="2"/>
      <c r="C17" s="2"/>
      <c r="E17" s="2"/>
      <c r="F17" s="2"/>
      <c r="G17" s="1"/>
      <c r="H17" s="2"/>
      <c r="I17" s="2"/>
      <c r="J17" s="1"/>
      <c r="K17" s="1"/>
      <c r="P17" s="2"/>
      <c r="Q17" s="2"/>
      <c r="R17" s="3"/>
      <c r="S17" s="1"/>
    </row>
    <row r="18" spans="1:3" ht="15.75">
      <c r="A18" s="4" t="s">
        <v>10</v>
      </c>
      <c r="C18">
        <v>1870</v>
      </c>
    </row>
    <row r="20" spans="1:2" ht="15">
      <c r="A20" t="s">
        <v>12</v>
      </c>
      <c r="B20" t="s">
        <v>13</v>
      </c>
    </row>
    <row r="21" spans="1:2" ht="15">
      <c r="A21" s="2">
        <v>5</v>
      </c>
      <c r="B21" s="1">
        <f>(INDEX(LINEST($K$5:$K$14,$I$5:$I$14^{1,2,3,4}),4)*A21)+(INDEX(LINEST($K$5:$K$14,$I$5:$I$14^{1,2,3,4}),3)*A21^2)+(INDEX(LINEST($K$5:$K$14,$I$5:$I$14^{1,2,3,4}),2)*A21^3)+(INDEX(LINEST($K$5:$K$14,$I$5:$I$14^{1,2,3,4}),1)*A21^4)+INDEX(LINEST($K$5:$K$14,$I$5:$I$14^{1,2,3,4}),5)</f>
        <v>6771.745033948682</v>
      </c>
    </row>
    <row r="22" spans="1:2" ht="15">
      <c r="A22" s="2">
        <v>5.5</v>
      </c>
      <c r="B22" s="1">
        <f>(INDEX(LINEST($K$5:$K$14,$I$5:$I$14^{1,2,3,4}),4)*A22)+(INDEX(LINEST($K$5:$K$14,$I$5:$I$14^{1,2,3,4}),3)*A22^2)+(INDEX(LINEST($K$5:$K$14,$I$5:$I$14^{1,2,3,4}),2)*A22^3)+(INDEX(LINEST($K$5:$K$14,$I$5:$I$14^{1,2,3,4}),1)*A22^4)+INDEX(LINEST($K$5:$K$14,$I$5:$I$14^{1,2,3,4}),5)</f>
        <v>5483.394423453778</v>
      </c>
    </row>
    <row r="23" spans="1:2" ht="15">
      <c r="A23" s="2">
        <v>6</v>
      </c>
      <c r="B23" s="1">
        <f>(INDEX(LINEST($K$5:$K$14,$I$5:$I$14^{1,2,3,4}),4)*A23)+(INDEX(LINEST($K$5:$K$14,$I$5:$I$14^{1,2,3,4}),3)*A23^2)+(INDEX(LINEST($K$5:$K$14,$I$5:$I$14^{1,2,3,4}),2)*A23^3)+(INDEX(LINEST($K$5:$K$14,$I$5:$I$14^{1,2,3,4}),1)*A23^4)+INDEX(LINEST($K$5:$K$14,$I$5:$I$14^{1,2,3,4}),5)</f>
        <v>4526.858728266248</v>
      </c>
    </row>
    <row r="24" spans="1:2" ht="15">
      <c r="A24" s="2">
        <v>6.5</v>
      </c>
      <c r="B24" s="1">
        <f>(INDEX(LINEST($K$5:$K$14,$I$5:$I$14^{1,2,3,4}),4)*A24)+(INDEX(LINEST($K$5:$K$14,$I$5:$I$14^{1,2,3,4}),3)*A24^2)+(INDEX(LINEST($K$5:$K$14,$I$5:$I$14^{1,2,3,4}),2)*A24^3)+(INDEX(LINEST($K$5:$K$14,$I$5:$I$14^{1,2,3,4}),1)*A24^4)+INDEX(LINEST($K$5:$K$14,$I$5:$I$14^{1,2,3,4}),5)</f>
        <v>3790.7775706937537</v>
      </c>
    </row>
    <row r="25" spans="1:2" ht="15">
      <c r="A25" s="2">
        <v>7</v>
      </c>
      <c r="B25" s="1">
        <f>(INDEX(LINEST($K$5:$K$14,$I$5:$I$14^{1,2,3,4}),4)*A25)+(INDEX(LINEST($K$5:$K$14,$I$5:$I$14^{1,2,3,4}),3)*A25^2)+(INDEX(LINEST($K$5:$K$14,$I$5:$I$14^{1,2,3,4}),2)*A25^3)+(INDEX(LINEST($K$5:$K$14,$I$5:$I$14^{1,2,3,4}),1)*A25^4)+INDEX(LINEST($K$5:$K$14,$I$5:$I$14^{1,2,3,4}),5)</f>
        <v>3190.5275566179334</v>
      </c>
    </row>
    <row r="26" spans="1:2" ht="15">
      <c r="A26" s="2">
        <v>7.5</v>
      </c>
      <c r="B26" s="1">
        <f>(INDEX(LINEST($K$5:$K$14,$I$5:$I$14^{1,2,3,4}),4)*A26)+(INDEX(LINEST($K$5:$K$14,$I$5:$I$14^{1,2,3,4}),3)*A26^2)+(INDEX(LINEST($K$5:$K$14,$I$5:$I$14^{1,2,3,4}),2)*A26^3)+(INDEX(LINEST($K$5:$K$14,$I$5:$I$14^{1,2,3,4}),1)*A26^4)+INDEX(LINEST($K$5:$K$14,$I$5:$I$14^{1,2,3,4}),5)</f>
        <v>2668.222275494816</v>
      </c>
    </row>
    <row r="27" spans="1:2" ht="15">
      <c r="A27" s="2">
        <v>8</v>
      </c>
      <c r="B27" s="1">
        <f>(INDEX(LINEST($K$5:$K$14,$I$5:$I$14^{1,2,3,4}),4)*A27)+(INDEX(LINEST($K$5:$K$14,$I$5:$I$14^{1,2,3,4}),3)*A27^2)+(INDEX(LINEST($K$5:$K$14,$I$5:$I$14^{1,2,3,4}),2)*A27^3)+(INDEX(LINEST($K$5:$K$14,$I$5:$I$14^{1,2,3,4}),1)*A27^4)+INDEX(LINEST($K$5:$K$14,$I$5:$I$14^{1,2,3,4}),5)</f>
        <v>2192.712300354644</v>
      </c>
    </row>
    <row r="28" spans="1:2" ht="15">
      <c r="A28" s="2">
        <v>8.5</v>
      </c>
      <c r="B28" s="1">
        <f>(INDEX(LINEST($K$5:$K$14,$I$5:$I$14^{1,2,3,4}),4)*A28)+(INDEX(LINEST($K$5:$K$14,$I$5:$I$14^{1,2,3,4}),3)*A28^2)+(INDEX(LINEST($K$5:$K$14,$I$5:$I$14^{1,2,3,4}),2)*A28^3)+(INDEX(LINEST($K$5:$K$14,$I$5:$I$14^{1,2,3,4}),1)*A28^4)+INDEX(LINEST($K$5:$K$14,$I$5:$I$14^{1,2,3,4}),5)</f>
        <v>1759.5851878017857</v>
      </c>
    </row>
    <row r="29" spans="1:2" ht="15">
      <c r="A29" s="2">
        <v>9</v>
      </c>
      <c r="B29" s="1">
        <f>(INDEX(LINEST($K$5:$K$14,$I$5:$I$14^{1,2,3,4}),4)*A29)+(INDEX(LINEST($K$5:$K$14,$I$5:$I$14^{1,2,3,4}),3)*A29^2)+(INDEX(LINEST($K$5:$K$14,$I$5:$I$14^{1,2,3,4}),2)*A29^3)+(INDEX(LINEST($K$5:$K$14,$I$5:$I$14^{1,2,3,4}),1)*A29^4)+INDEX(LINEST($K$5:$K$14,$I$5:$I$14^{1,2,3,4}),5)</f>
        <v>1391.165478014882</v>
      </c>
    </row>
    <row r="30" spans="1:2" ht="15">
      <c r="A30" s="2">
        <v>9.5</v>
      </c>
      <c r="B30" s="1">
        <f>(INDEX(LINEST($K$5:$K$14,$I$5:$I$14^{1,2,3,4}),4)*A30)+(INDEX(LINEST($K$5:$K$14,$I$5:$I$14^{1,2,3,4}),3)*A30^2)+(INDEX(LINEST($K$5:$K$14,$I$5:$I$14^{1,2,3,4}),2)*A30^3)+(INDEX(LINEST($K$5:$K$14,$I$5:$I$14^{1,2,3,4}),1)*A30^4)+INDEX(LINEST($K$5:$K$14,$I$5:$I$14^{1,2,3,4}),5)</f>
        <v>1136.5146947467583</v>
      </c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Amazon.com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Hamilton</dc:creator>
  <cp:keywords/>
  <dc:description/>
  <cp:lastModifiedBy>Jennifer</cp:lastModifiedBy>
  <dcterms:created xsi:type="dcterms:W3CDTF">2010-04-01T14:04:15Z</dcterms:created>
  <dcterms:modified xsi:type="dcterms:W3CDTF">2015-09-21T04:40:51Z</dcterms:modified>
  <cp:category/>
  <cp:version/>
  <cp:contentType/>
  <cp:contentStatus/>
</cp:coreProperties>
</file>